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ra\Documents\Documents\Bölüm işleri\derslerim\2022-2023 bahar\Toprak Kimyası Uygulama notları\"/>
    </mc:Choice>
  </mc:AlternateContent>
  <bookViews>
    <workbookView xWindow="0" yWindow="0" windowWidth="19200" windowHeight="11610"/>
  </bookViews>
  <sheets>
    <sheet name="Sayfa1" sheetId="1" r:id="rId1"/>
    <sheet name="Sayfa2" sheetId="2" r:id="rId2"/>
    <sheet name="Sayfa3" sheetId="3" r:id="rId3"/>
  </sheets>
  <calcPr calcId="152511"/>
</workbook>
</file>

<file path=xl/calcChain.xml><?xml version="1.0" encoding="utf-8"?>
<calcChain xmlns="http://schemas.openxmlformats.org/spreadsheetml/2006/main">
  <c r="F3" i="1" l="1"/>
  <c r="F4" i="1"/>
  <c r="F2" i="1"/>
  <c r="E3" i="1"/>
  <c r="E4" i="1"/>
  <c r="E2" i="1"/>
  <c r="G2" i="1" l="1"/>
  <c r="N2" i="1" s="1"/>
  <c r="O2" i="1" s="1"/>
  <c r="G4" i="1"/>
  <c r="P4" i="1" s="1"/>
  <c r="G3" i="1"/>
  <c r="P3" i="1" s="1"/>
  <c r="P2" i="1" l="1"/>
  <c r="Q2" i="1" s="1"/>
  <c r="R2" i="1" s="1"/>
  <c r="N4" i="1"/>
  <c r="O4" i="1" s="1"/>
  <c r="Q4" i="1" s="1"/>
  <c r="R4" i="1" s="1"/>
  <c r="N3" i="1"/>
  <c r="O3" i="1" s="1"/>
  <c r="Q3" i="1"/>
  <c r="R3" i="1" s="1"/>
</calcChain>
</file>

<file path=xl/sharedStrings.xml><?xml version="1.0" encoding="utf-8"?>
<sst xmlns="http://schemas.openxmlformats.org/spreadsheetml/2006/main" count="18" uniqueCount="18">
  <si>
    <t>örnek no</t>
  </si>
  <si>
    <t>dara</t>
  </si>
  <si>
    <t>dara+hkt</t>
  </si>
  <si>
    <t>dara+fkt</t>
  </si>
  <si>
    <t>hkt</t>
  </si>
  <si>
    <t>fkt</t>
  </si>
  <si>
    <t>t1</t>
  </si>
  <si>
    <t>t2</t>
  </si>
  <si>
    <t>2.saat okuma</t>
  </si>
  <si>
    <t>%kil+silt</t>
  </si>
  <si>
    <t>%kum</t>
  </si>
  <si>
    <t>%kil</t>
  </si>
  <si>
    <t>%silt</t>
  </si>
  <si>
    <t>50g için fkt</t>
  </si>
  <si>
    <t>sıcaklık düzeltmesi 2. saat</t>
  </si>
  <si>
    <t>toplam</t>
  </si>
  <si>
    <t>sıcaklık düzeltmesi ( 40 .sny)</t>
  </si>
  <si>
    <t>40. sn. okuma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</si>
</sst>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selection activeCell="M11" sqref="M11"/>
    </sheetView>
  </sheetViews>
  <sheetFormatPr defaultRowHeight="15" x14ac:dyDescent="0.25"/>
  <cols>
    <col min="7" max="7" width="9.7109375" bestFit="1" customWidth="1"/>
    <col min="9" max="9" width="8" customWidth="1"/>
    <col min="10" max="10" width="6.85546875" customWidth="1"/>
    <col min="11" max="11" width="7.85546875" customWidth="1"/>
    <col min="12" max="12" width="11.5703125" customWidth="1"/>
    <col min="13" max="13" width="12.28515625" customWidth="1"/>
  </cols>
  <sheetData>
    <row r="1" spans="1:19" s="2" customFormat="1" ht="5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</v>
      </c>
      <c r="H1" s="1" t="s">
        <v>6</v>
      </c>
      <c r="I1" s="1" t="s">
        <v>17</v>
      </c>
      <c r="J1" s="1" t="s">
        <v>7</v>
      </c>
      <c r="K1" s="1" t="s">
        <v>8</v>
      </c>
      <c r="L1" s="1" t="s">
        <v>16</v>
      </c>
      <c r="M1" s="1" t="s">
        <v>14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15</v>
      </c>
      <c r="S1" s="1"/>
    </row>
    <row r="2" spans="1:19" x14ac:dyDescent="0.25">
      <c r="A2">
        <v>1</v>
      </c>
      <c r="B2">
        <v>27.68</v>
      </c>
      <c r="C2">
        <v>37.909999999999997</v>
      </c>
      <c r="D2">
        <v>37.270000000000003</v>
      </c>
      <c r="E2">
        <f>(C2-B2)</f>
        <v>10.229999999999997</v>
      </c>
      <c r="F2">
        <f>(D2-B2)</f>
        <v>9.5900000000000034</v>
      </c>
      <c r="G2">
        <f>((50*F2)/E2)</f>
        <v>46.871945259042064</v>
      </c>
      <c r="H2">
        <v>24</v>
      </c>
      <c r="I2">
        <v>29</v>
      </c>
      <c r="J2">
        <v>26</v>
      </c>
      <c r="K2">
        <v>24</v>
      </c>
      <c r="L2">
        <v>1.44</v>
      </c>
      <c r="M2">
        <v>2.16</v>
      </c>
      <c r="N2">
        <f>(((I2+L2)/G2)*100)</f>
        <v>64.942898852971808</v>
      </c>
      <c r="O2">
        <f>(100-N2)</f>
        <v>35.057101147028192</v>
      </c>
      <c r="P2">
        <f>(((K2+M2)/G2)*100)</f>
        <v>55.811637122002047</v>
      </c>
      <c r="Q2">
        <f>(100-(O2+P2))</f>
        <v>9.1312617309697544</v>
      </c>
      <c r="R2">
        <f>(O2+P2+Q2)</f>
        <v>100</v>
      </c>
    </row>
    <row r="3" spans="1:19" x14ac:dyDescent="0.25">
      <c r="A3">
        <v>2</v>
      </c>
      <c r="B3">
        <v>25.72</v>
      </c>
      <c r="C3">
        <v>33.11</v>
      </c>
      <c r="D3">
        <v>32.79</v>
      </c>
      <c r="E3">
        <f t="shared" ref="E3:E4" si="0">(C3-B3)</f>
        <v>7.3900000000000006</v>
      </c>
      <c r="F3">
        <f t="shared" ref="F3:F4" si="1">(D3-B3)</f>
        <v>7.07</v>
      </c>
      <c r="G3">
        <f t="shared" ref="G3:G4" si="2">((50*F3)/E3)</f>
        <v>47.834912043301756</v>
      </c>
      <c r="H3">
        <v>25</v>
      </c>
      <c r="I3">
        <v>21</v>
      </c>
      <c r="J3">
        <v>26</v>
      </c>
      <c r="K3">
        <v>6</v>
      </c>
      <c r="L3">
        <v>1.8</v>
      </c>
      <c r="M3">
        <v>2.16</v>
      </c>
      <c r="N3">
        <f>(((I3+L3)/G3)*100)</f>
        <v>47.663932107496471</v>
      </c>
      <c r="O3">
        <f t="shared" ref="O3:O4" si="3">(100-N3)</f>
        <v>52.336067892503529</v>
      </c>
      <c r="P3">
        <f>(((K3+M3)/G3)*100)</f>
        <v>17.058670438472419</v>
      </c>
      <c r="Q3">
        <f t="shared" ref="Q3:Q4" si="4">(100-(O3+P3))</f>
        <v>30.60526166902406</v>
      </c>
      <c r="R3">
        <f t="shared" ref="R3:R4" si="5">(O3+P3+Q3)</f>
        <v>100</v>
      </c>
    </row>
    <row r="4" spans="1:19" x14ac:dyDescent="0.25">
      <c r="A4">
        <v>3</v>
      </c>
      <c r="B4">
        <v>26.48</v>
      </c>
      <c r="C4">
        <v>36.08</v>
      </c>
      <c r="D4">
        <v>35.35</v>
      </c>
      <c r="E4">
        <f t="shared" si="0"/>
        <v>9.5999999999999979</v>
      </c>
      <c r="F4">
        <f t="shared" si="1"/>
        <v>8.870000000000001</v>
      </c>
      <c r="G4">
        <f t="shared" si="2"/>
        <v>46.197916666666686</v>
      </c>
      <c r="H4">
        <v>25</v>
      </c>
      <c r="I4">
        <v>21.5</v>
      </c>
      <c r="J4">
        <v>26</v>
      </c>
      <c r="K4">
        <v>6</v>
      </c>
      <c r="L4">
        <v>1.8</v>
      </c>
      <c r="M4">
        <v>2.16</v>
      </c>
      <c r="N4">
        <f>(((I4+L4)/G4)*100)</f>
        <v>50.435174746335946</v>
      </c>
      <c r="O4">
        <f t="shared" si="3"/>
        <v>49.564825253664054</v>
      </c>
      <c r="P4">
        <f>(((K4+M4)/G4)*100)</f>
        <v>17.663134160090184</v>
      </c>
      <c r="Q4">
        <f t="shared" si="4"/>
        <v>32.772040586245765</v>
      </c>
      <c r="R4">
        <f t="shared" si="5"/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0nur</dc:creator>
  <cp:lastModifiedBy>eg</cp:lastModifiedBy>
  <dcterms:created xsi:type="dcterms:W3CDTF">2014-01-08T11:54:36Z</dcterms:created>
  <dcterms:modified xsi:type="dcterms:W3CDTF">2023-02-17T12:25:45Z</dcterms:modified>
</cp:coreProperties>
</file>